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Сп3" sheetId="4" r:id="rId4"/>
    <sheet name="3" sheetId="5" r:id="rId5"/>
    <sheet name="Сп2" sheetId="6" r:id="rId6"/>
    <sheet name="2" sheetId="7" r:id="rId7"/>
    <sheet name="Сп1" sheetId="8" r:id="rId8"/>
    <sheet name="1" sheetId="9" r:id="rId9"/>
    <sheet name="СпК" sheetId="10" r:id="rId10"/>
    <sheet name="Кстр1" sheetId="11" r:id="rId11"/>
    <sheet name="Кстр2" sheetId="12" r:id="rId12"/>
    <sheet name="СпМ" sheetId="13" r:id="rId13"/>
    <sheet name="Мстр1" sheetId="14" r:id="rId14"/>
    <sheet name="Мстр2" sheetId="15" r:id="rId15"/>
  </sheets>
  <definedNames>
    <definedName name="_xlnm.Print_Area" localSheetId="8">'1'!$A$1:$J$71</definedName>
    <definedName name="_xlnm.Print_Area" localSheetId="6">'2'!$A$1:$J$71</definedName>
    <definedName name="_xlnm.Print_Area" localSheetId="4">'3'!$A$1:$J$71</definedName>
    <definedName name="_xlnm.Print_Area" localSheetId="1">'4стр1'!$A$1:$G$75</definedName>
    <definedName name="_xlnm.Print_Area" localSheetId="2">'4стр2'!$A$1:$K$76</definedName>
    <definedName name="_xlnm.Print_Area" localSheetId="10">'Кстр1'!$A$1:$G$75</definedName>
    <definedName name="_xlnm.Print_Area" localSheetId="11">'Кстр2'!$A$1:$K$76</definedName>
    <definedName name="_xlnm.Print_Area" localSheetId="13">'Мстр1'!$A$1:$G$75</definedName>
    <definedName name="_xlnm.Print_Area" localSheetId="14">'Мстр2'!$A$1:$K$76</definedName>
    <definedName name="_xlnm.Print_Area" localSheetId="7">'Сп1'!$A$1:$I$64</definedName>
    <definedName name="_xlnm.Print_Area" localSheetId="5">'Сп2'!$A$1:$I$64</definedName>
    <definedName name="_xlnm.Print_Area" localSheetId="3">'Сп3'!$A$1:$I$64</definedName>
    <definedName name="_xlnm.Print_Area" localSheetId="0">'Сп4'!$A$1:$I$64</definedName>
    <definedName name="_xlnm.Print_Area" localSheetId="9">'СпК'!$A$1:$I$64</definedName>
    <definedName name="_xlnm.Print_Area" localSheetId="12">'СпМ'!$A$1:$I$64</definedName>
  </definedNames>
  <calcPr fullCalcOnLoad="1" refMode="R1C1"/>
</workbook>
</file>

<file path=xl/sharedStrings.xml><?xml version="1.0" encoding="utf-8"?>
<sst xmlns="http://schemas.openxmlformats.org/spreadsheetml/2006/main" count="849" uniqueCount="104">
  <si>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</si>
  <si>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</si>
  <si>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</si>
  <si>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</si>
  <si>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</si>
  <si>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</si>
  <si>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</si>
  <si>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</si>
  <si>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</si>
  <si>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</si>
  <si>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</si>
  <si>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</si>
  <si>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</si>
  <si>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</si>
  <si>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</si>
  <si>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</si>
  <si>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</si>
  <si>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</si>
  <si>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</si>
  <si>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</si>
  <si>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</si>
  <si>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</si>
  <si>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</si>
  <si>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</si>
  <si>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</si>
  <si>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</si>
  <si>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</si>
  <si>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</si>
  <si>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</si>
  <si>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</si>
  <si>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</si>
  <si>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</si>
  <si>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</si>
  <si>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</si>
  <si>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Финал Турнира Торговый центр Парус. 26 июля.</t>
  </si>
  <si>
    <t>Лежнев Игорь</t>
  </si>
  <si>
    <t>Аристов Александр</t>
  </si>
  <si>
    <t>Срумов Антон</t>
  </si>
  <si>
    <t>Валеев Риф</t>
  </si>
  <si>
    <t>Максютов Азат</t>
  </si>
  <si>
    <t>Ратникова Наталья</t>
  </si>
  <si>
    <t>Исмайлов Азат</t>
  </si>
  <si>
    <t>Харламов Руслан</t>
  </si>
  <si>
    <t>Ахтемзянов Рустам</t>
  </si>
  <si>
    <t>Лежнев Артем</t>
  </si>
  <si>
    <t>Уткулов Ринат</t>
  </si>
  <si>
    <t>Шакиров Ильяс</t>
  </si>
  <si>
    <t>Семенов Юрий</t>
  </si>
  <si>
    <t>Сафиуллин Александр</t>
  </si>
  <si>
    <t>Хабиров Марс</t>
  </si>
  <si>
    <t>Кузнецов Дмитрий</t>
  </si>
  <si>
    <t>Давлетов Тимур</t>
  </si>
  <si>
    <t>Зиновьев Александр</t>
  </si>
  <si>
    <t>Полуфинал Турнира Торговый центр Парус. 20 июля.</t>
  </si>
  <si>
    <t>Мурсалимова Инна</t>
  </si>
  <si>
    <t>Коробко Павел</t>
  </si>
  <si>
    <t>Тодрамович Александр</t>
  </si>
  <si>
    <t>Барышев Сергей</t>
  </si>
  <si>
    <t>Новокрещенов Владимир</t>
  </si>
  <si>
    <t>Мухаметов Ришат</t>
  </si>
  <si>
    <t>Толкачев Иван</t>
  </si>
  <si>
    <t>Шапошников Александр</t>
  </si>
  <si>
    <t>Усков Сергей</t>
  </si>
  <si>
    <t>Насыров Илдар</t>
  </si>
  <si>
    <t>Лончаков Константин</t>
  </si>
  <si>
    <t>Четвертьфинал Турнира Торговый центр Парус. 12 июля.</t>
  </si>
  <si>
    <t>Хайруллин Ренат</t>
  </si>
  <si>
    <t>Васильев Александр</t>
  </si>
  <si>
    <t>Килюшев Анатолий</t>
  </si>
  <si>
    <t>Нестеренко Георгий</t>
  </si>
  <si>
    <t>Бикбулатов Ильдар</t>
  </si>
  <si>
    <t>Ишметов Александр</t>
  </si>
  <si>
    <t>Ларионов Сергей</t>
  </si>
  <si>
    <t>Набиуллин Дамир</t>
  </si>
  <si>
    <t>Субхангулов Арнольд</t>
  </si>
  <si>
    <t>1/8 финала Турнира Торговый центр Парус. 5 июля.</t>
  </si>
  <si>
    <t>Карташов Алексей</t>
  </si>
  <si>
    <t>Ишбулатов Флюр</t>
  </si>
  <si>
    <t>Грошев Юрий</t>
  </si>
  <si>
    <t>Зарипова Эльвина</t>
  </si>
  <si>
    <t>Килюшева Мария</t>
  </si>
  <si>
    <t>Каштанова Александра</t>
  </si>
  <si>
    <t>1/16 финала Турнира Торговый центр Парус. 29 июня.</t>
  </si>
  <si>
    <t>Саитов Ринат</t>
  </si>
  <si>
    <t>Юлдашбаев Марат</t>
  </si>
  <si>
    <t>Якшимбетов Радмир</t>
  </si>
  <si>
    <t>Саитов Эмиль</t>
  </si>
  <si>
    <t>Файзуллин Тимур</t>
  </si>
  <si>
    <t>Курбаншоева Лесана</t>
  </si>
  <si>
    <t>Шаяхметов Азамат</t>
  </si>
  <si>
    <t>Латыпов Аллан</t>
  </si>
  <si>
    <t>Алексеев Олег</t>
  </si>
  <si>
    <t>1/32 финала Турнира Торговый центр Парус. 21 июня.</t>
  </si>
  <si>
    <t>Коновалов Александр</t>
  </si>
  <si>
    <t>Неизвестных Игорь</t>
  </si>
  <si>
    <t>Набиуллина Светлана</t>
  </si>
  <si>
    <t>Юнусов Ринат</t>
  </si>
  <si>
    <t>Муллагулова Лиля</t>
  </si>
  <si>
    <t>Цветков Антон</t>
  </si>
  <si>
    <t>Сидоров Дмитрий</t>
  </si>
  <si>
    <t>Разбежкина Вера</t>
  </si>
  <si>
    <t>Набиуллин Ильдус</t>
  </si>
  <si>
    <t>Давлетбаев Азат</t>
  </si>
  <si>
    <t>Набиуллин Ильдар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</si>
</sst>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91</v>
      </c>
      <c r="B2" s="27"/>
      <c r="C2" s="29" t="s">
        <v>92</v>
      </c>
      <c r="D2" s="27"/>
      <c r="E2" s="27"/>
      <c r="F2" s="27"/>
      <c r="G2" s="27"/>
      <c r="H2" s="27"/>
      <c r="I2" s="27"/>
    </row>
    <row r="3" spans="1:9" ht="18">
      <c r="A3" s="23" t="s">
        <v>93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94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99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103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41</v>
      </c>
      <c r="B2" s="27"/>
      <c r="C2" s="29" t="s">
        <v>53</v>
      </c>
      <c r="D2" s="27"/>
      <c r="E2" s="27"/>
      <c r="F2" s="27"/>
      <c r="G2" s="27"/>
      <c r="H2" s="27"/>
      <c r="I2" s="27"/>
    </row>
    <row r="3" spans="1:9" ht="18">
      <c r="A3" s="23" t="s">
        <v>54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57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58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59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64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Торговый центр Парус. 20 июля.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Ратникова Наталья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40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40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Насыров Илдар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63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Усков Сергей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Хабиров Марс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49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49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Кузнецов Дмитрий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Семенов Юрий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58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Новокрещенов Владимир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Мухаметов Ришат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59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45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45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Уткулов Ринат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Мурсалимова Инна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54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54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60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Толкачев Иван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54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Барышев Сергей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46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46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Шакиров Ильяс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41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Коробко Павел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55</v>
      </c>
      <c r="E55" s="11"/>
      <c r="F55" s="18">
        <v>-31</v>
      </c>
      <c r="G55" s="6" t="str">
        <f>IF(G35=F19,F51,IF(G35=F51,F19,0))</f>
        <v>Исмайлов Азат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Тодрамович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41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Шапошников Александр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64</v>
      </c>
      <c r="D61" s="11"/>
      <c r="E61" s="4">
        <v>-58</v>
      </c>
      <c r="F61" s="6" t="str">
        <f>IF(Кстр2!H14=Кстр2!G10,Кстр2!G18,IF(Кстр2!H14=Кстр2!G18,Кстр2!G10,0))</f>
        <v>Мурсалимова Инна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Лончаков Константин</v>
      </c>
      <c r="C62" s="11"/>
      <c r="D62" s="11"/>
      <c r="E62" s="5"/>
      <c r="F62" s="7">
        <v>61</v>
      </c>
      <c r="G62" s="8" t="s">
        <v>54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41</v>
      </c>
      <c r="E63" s="4">
        <v>-59</v>
      </c>
      <c r="F63" s="10" t="str">
        <f>IF(Кстр2!H30=Кстр2!G26,Кстр2!G34,IF(Кстр2!H30=Кстр2!G34,Кстр2!G26,0))</f>
        <v>Семенов Юрий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Семенов Юрий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41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Исмайлов Азат</v>
      </c>
      <c r="C66" s="5"/>
      <c r="D66" s="5"/>
      <c r="E66" s="4">
        <v>-56</v>
      </c>
      <c r="F66" s="6" t="str">
        <f>IF(Кстр2!G10=Кстр2!F6,Кстр2!F14,IF(Кстр2!G10=Кстр2!F14,Кстр2!F6,0))</f>
        <v>Лончаков Константин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64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Хабиров Марс</v>
      </c>
      <c r="C68" s="5"/>
      <c r="D68" s="5"/>
      <c r="E68" s="4">
        <v>-57</v>
      </c>
      <c r="F68" s="10" t="str">
        <f>IF(Кстр2!G26=Кстр2!F22,Кстр2!F30,IF(Кстр2!G26=Кстр2!F30,Кстр2!F22,0))</f>
        <v>Коробко Павел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57</v>
      </c>
      <c r="D69" s="5"/>
      <c r="E69" s="5"/>
      <c r="F69" s="4">
        <v>-62</v>
      </c>
      <c r="G69" s="6" t="str">
        <f>IF(G67=F66,F68,IF(G67=F68,F66,0))</f>
        <v>Коробко Павел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Барышев Сергей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57</v>
      </c>
      <c r="E71" s="4">
        <v>-63</v>
      </c>
      <c r="F71" s="6" t="str">
        <f>IF(C69=B68,B70,IF(C69=B70,B68,0))</f>
        <v>Хабиров Марс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Новокрещенов Владимир</v>
      </c>
      <c r="C72" s="11"/>
      <c r="D72" s="17" t="s">
        <v>6</v>
      </c>
      <c r="E72" s="5"/>
      <c r="F72" s="7">
        <v>66</v>
      </c>
      <c r="G72" s="8" t="s">
        <v>49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50</v>
      </c>
      <c r="D73" s="20"/>
      <c r="E73" s="4">
        <v>-64</v>
      </c>
      <c r="F73" s="10" t="str">
        <f>IF(C73=B72,B74,IF(C73=B74,B72,0))</f>
        <v>Новокрещенов Владимир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Кузнецов Дмитрий</v>
      </c>
      <c r="C74" s="4">
        <v>-65</v>
      </c>
      <c r="D74" s="6" t="str">
        <f>IF(D71=C69,C73,IF(D71=C73,C69,0))</f>
        <v>Кузнецов Дмитрий</v>
      </c>
      <c r="E74" s="5"/>
      <c r="F74" s="4">
        <v>-66</v>
      </c>
      <c r="G74" s="6" t="str">
        <f>IF(G72=F71,F73,IF(G72=F73,F71,0))</f>
        <v>Новокрещенов Владимир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Торговый центр Парус. 20 июля.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Хабиров Марс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Усков Сергей</v>
      </c>
      <c r="C6" s="7">
        <v>40</v>
      </c>
      <c r="D6" s="14" t="s">
        <v>64</v>
      </c>
      <c r="E6" s="7">
        <v>52</v>
      </c>
      <c r="F6" s="14" t="s">
        <v>64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Лончаков Константин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64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56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Тодрамович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Уткулов Ринат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нет</v>
      </c>
      <c r="C14" s="7">
        <v>42</v>
      </c>
      <c r="D14" s="14" t="s">
        <v>57</v>
      </c>
      <c r="E14" s="7">
        <v>53</v>
      </c>
      <c r="F14" s="21" t="s">
        <v>45</v>
      </c>
      <c r="G14" s="7">
        <v>58</v>
      </c>
      <c r="H14" s="14" t="s">
        <v>45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Барышев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нет</v>
      </c>
      <c r="C16" s="5"/>
      <c r="D16" s="7">
        <v>49</v>
      </c>
      <c r="E16" s="21" t="s">
        <v>57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60</v>
      </c>
      <c r="E18" s="15"/>
      <c r="F18" s="4">
        <v>-30</v>
      </c>
      <c r="G18" s="10" t="str">
        <f>IF(Кстр1!F51=Кстр1!E43,Кстр1!E59,IF(Кстр1!F51=Кстр1!E59,Кстр1!E43,0))</f>
        <v>Мурсалимова Инна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Толкачев Иван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Шакиров Ильяс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нет</v>
      </c>
      <c r="C22" s="7">
        <v>44</v>
      </c>
      <c r="D22" s="14" t="s">
        <v>59</v>
      </c>
      <c r="E22" s="7">
        <v>54</v>
      </c>
      <c r="F22" s="14" t="s">
        <v>46</v>
      </c>
      <c r="G22" s="15"/>
      <c r="H22" s="7">
        <v>60</v>
      </c>
      <c r="I22" s="26" t="s">
        <v>45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Мухаметов Ришат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нет</v>
      </c>
      <c r="C24" s="5"/>
      <c r="D24" s="7">
        <v>50</v>
      </c>
      <c r="E24" s="21" t="s">
        <v>58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58</v>
      </c>
      <c r="E26" s="15"/>
      <c r="F26" s="7">
        <v>57</v>
      </c>
      <c r="G26" s="14" t="s">
        <v>46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Новокрещенов Владимир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Коробко Павел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50</v>
      </c>
      <c r="E30" s="7">
        <v>55</v>
      </c>
      <c r="F30" s="21" t="s">
        <v>55</v>
      </c>
      <c r="G30" s="7">
        <v>59</v>
      </c>
      <c r="H30" s="21" t="s">
        <v>46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Кузнецов Дмитрий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Шапошников Александр</v>
      </c>
      <c r="C32" s="5"/>
      <c r="D32" s="7">
        <v>51</v>
      </c>
      <c r="E32" s="21" t="s">
        <v>50</v>
      </c>
      <c r="F32" s="5"/>
      <c r="G32" s="11"/>
      <c r="H32" s="4">
        <v>-60</v>
      </c>
      <c r="I32" s="32" t="str">
        <f>IF(I22=H14,H30,IF(I22=H30,H14,0))</f>
        <v>Шакиров Ильяс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61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61</v>
      </c>
      <c r="E34" s="15"/>
      <c r="F34" s="4">
        <v>-29</v>
      </c>
      <c r="G34" s="10" t="str">
        <f>IF(Кстр1!F19=Кстр1!E11,Кстр1!E27,IF(Кстр1!F19=Кстр1!E27,Кстр1!E11,0))</f>
        <v>Семенов Юрий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Насыров Илдар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Усков Сергей</v>
      </c>
      <c r="C37" s="5"/>
      <c r="D37" s="5"/>
      <c r="E37" s="5"/>
      <c r="F37" s="4">
        <v>-48</v>
      </c>
      <c r="G37" s="6" t="str">
        <f>IF(E8=D6,D10,IF(E8=D10,D6,0))</f>
        <v>Тодрамович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62</v>
      </c>
      <c r="D38" s="5"/>
      <c r="E38" s="5"/>
      <c r="F38" s="5"/>
      <c r="G38" s="7">
        <v>67</v>
      </c>
      <c r="H38" s="14" t="s">
        <v>56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Толкачев Иван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62</v>
      </c>
      <c r="E40" s="5"/>
      <c r="F40" s="5"/>
      <c r="G40" s="5"/>
      <c r="H40" s="7">
        <v>69</v>
      </c>
      <c r="I40" s="25" t="s">
        <v>61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Мухаметов Ришат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61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Шапошников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62</v>
      </c>
      <c r="F44" s="5"/>
      <c r="G44" s="5"/>
      <c r="H44" s="4">
        <v>-69</v>
      </c>
      <c r="I44" s="6" t="str">
        <f>IF(I40=H38,H42,IF(I40=H42,H38,0))</f>
        <v>Тодрамович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Толкачев Иван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60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Мухаметов Ришат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63</v>
      </c>
      <c r="E48" s="5"/>
      <c r="F48" s="5"/>
      <c r="G48" s="5"/>
      <c r="H48" s="4">
        <v>-70</v>
      </c>
      <c r="I48" s="6" t="str">
        <f>IF(I46=H45,H47,IF(I46=H47,H45,0))</f>
        <v>Мухаметов Ришат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63</v>
      </c>
      <c r="D50" s="4">
        <v>-77</v>
      </c>
      <c r="E50" s="6" t="str">
        <f>IF(E44=D40,D48,IF(E44=D48,D40,0))</f>
        <v>Насыров Илдар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Насыров Илдар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34</v>
      </c>
      <c r="D2" s="27"/>
      <c r="E2" s="27"/>
      <c r="F2" s="27"/>
      <c r="G2" s="27"/>
      <c r="H2" s="27"/>
      <c r="I2" s="27"/>
    </row>
    <row r="3" spans="1:9" ht="18">
      <c r="A3" s="23" t="s">
        <v>37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50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Торговый центр Парус. 26 июля.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36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36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Давлетов Тимур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Кузнецов Дмитрий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36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Ахтемзянов Рустам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43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42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Харламов Руслан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36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Максютов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39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39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Шакиров Ильяс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Семенов Юрий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38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38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Валеев Риф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Срумов Антон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37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Сафиуллин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37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Уткулов Ринат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40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40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Ратникова Наталья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Исмайлов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44</v>
      </c>
      <c r="E55" s="11"/>
      <c r="F55" s="18">
        <v>-31</v>
      </c>
      <c r="G55" s="6" t="str">
        <f>IF(G35=F19,F51,IF(G35=F51,F19,0))</f>
        <v>Аристов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44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Лежнев Артем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Хабиров Марс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49</v>
      </c>
      <c r="D61" s="11"/>
      <c r="E61" s="4">
        <v>-58</v>
      </c>
      <c r="F61" s="6" t="str">
        <f>IF(Мстр2!H14=Мстр2!G10,Мстр2!G18,IF(Мстр2!H14=Мстр2!G18,Мстр2!G10,0))</f>
        <v>Харламов Руслан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Зиновьев Александр</v>
      </c>
      <c r="C62" s="11"/>
      <c r="D62" s="11"/>
      <c r="E62" s="5"/>
      <c r="F62" s="7">
        <v>61</v>
      </c>
      <c r="G62" s="8" t="s">
        <v>38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Валеев Риф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Харламов Руслан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Лежнев Игорь</v>
      </c>
      <c r="C66" s="5"/>
      <c r="D66" s="5"/>
      <c r="E66" s="4">
        <v>-56</v>
      </c>
      <c r="F66" s="6" t="str">
        <f>IF(Мстр2!G10=Мстр2!F6,Мстр2!F14,IF(Мстр2!G10=Мстр2!F14,Мстр2!F6,0))</f>
        <v>Максютов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Исмайлов Азат</v>
      </c>
      <c r="C68" s="5"/>
      <c r="D68" s="5"/>
      <c r="E68" s="4">
        <v>-57</v>
      </c>
      <c r="F68" s="10" t="str">
        <f>IF(Мстр2!G26=Мстр2!F22,Мстр2!F30,IF(Мстр2!G26=Мстр2!F30,Мстр2!F22,0))</f>
        <v>Ратникова Наталья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45</v>
      </c>
      <c r="D69" s="5"/>
      <c r="E69" s="5"/>
      <c r="F69" s="4">
        <v>-62</v>
      </c>
      <c r="G69" s="6" t="str">
        <f>IF(G67=F66,F68,IF(G67=F68,F66,0))</f>
        <v>Ратникова Наталья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Уткулов Ринат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44</v>
      </c>
      <c r="E71" s="4">
        <v>-63</v>
      </c>
      <c r="F71" s="6" t="str">
        <f>IF(C69=B68,B70,IF(C69=B70,B68,0))</f>
        <v>Исмайлов Азат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Шакиров Ильяс</v>
      </c>
      <c r="C72" s="11"/>
      <c r="D72" s="17" t="s">
        <v>6</v>
      </c>
      <c r="E72" s="5"/>
      <c r="F72" s="7">
        <v>66</v>
      </c>
      <c r="G72" s="8" t="s">
        <v>46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44</v>
      </c>
      <c r="D73" s="20"/>
      <c r="E73" s="4">
        <v>-64</v>
      </c>
      <c r="F73" s="10" t="str">
        <f>IF(C73=B72,B74,IF(C73=B74,B72,0))</f>
        <v>Шакиров Ильяс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Лежнев Артем</v>
      </c>
      <c r="C74" s="4">
        <v>-65</v>
      </c>
      <c r="D74" s="6" t="str">
        <f>IF(D71=C69,C73,IF(D71=C73,C69,0))</f>
        <v>Уткулов Ринат</v>
      </c>
      <c r="E74" s="5"/>
      <c r="F74" s="4">
        <v>-66</v>
      </c>
      <c r="G74" s="6" t="str">
        <f>IF(G72=F71,F73,IF(G72=F73,F71,0))</f>
        <v>Исмайлов Азат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Торговый центр Парус. 26 июля.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Харламов Руслан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Давлетов Тимур</v>
      </c>
      <c r="C6" s="7">
        <v>40</v>
      </c>
      <c r="D6" s="14" t="s">
        <v>49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Хабиров Марс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41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41</v>
      </c>
      <c r="E10" s="15"/>
      <c r="F10" s="7">
        <v>56</v>
      </c>
      <c r="G10" s="14" t="s">
        <v>42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Исмайлов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Максютов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нет</v>
      </c>
      <c r="C14" s="7">
        <v>42</v>
      </c>
      <c r="D14" s="14" t="s">
        <v>45</v>
      </c>
      <c r="E14" s="7">
        <v>53</v>
      </c>
      <c r="F14" s="21" t="s">
        <v>39</v>
      </c>
      <c r="G14" s="7">
        <v>58</v>
      </c>
      <c r="H14" s="14" t="s">
        <v>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Уткулов Ринат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нет</v>
      </c>
      <c r="C16" s="5"/>
      <c r="D16" s="7">
        <v>49</v>
      </c>
      <c r="E16" s="21" t="s">
        <v>45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48</v>
      </c>
      <c r="E18" s="15"/>
      <c r="F18" s="4">
        <v>-30</v>
      </c>
      <c r="G18" s="10" t="str">
        <f>IF(Мстр1!F51=Мстр1!E43,Мстр1!E59,IF(Мстр1!F51=Мстр1!E59,Мстр1!E43,0))</f>
        <v>Срумов Антон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Сафиуллин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Ратникова Наталья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нет</v>
      </c>
      <c r="C22" s="7">
        <v>44</v>
      </c>
      <c r="D22" s="14" t="s">
        <v>47</v>
      </c>
      <c r="E22" s="7">
        <v>54</v>
      </c>
      <c r="F22" s="14" t="s">
        <v>40</v>
      </c>
      <c r="G22" s="15"/>
      <c r="H22" s="7">
        <v>60</v>
      </c>
      <c r="I22" s="26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Семенов Юрий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нет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46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Шакиров Ильяс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Лежнев Артем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43</v>
      </c>
      <c r="E30" s="7">
        <v>55</v>
      </c>
      <c r="F30" s="21" t="s">
        <v>43</v>
      </c>
      <c r="G30" s="7">
        <v>59</v>
      </c>
      <c r="H30" s="21" t="s">
        <v>43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Ахтемзянов Рустам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Зиновьев Александр</v>
      </c>
      <c r="C32" s="5"/>
      <c r="D32" s="7">
        <v>51</v>
      </c>
      <c r="E32" s="21" t="s">
        <v>43</v>
      </c>
      <c r="F32" s="5"/>
      <c r="G32" s="11"/>
      <c r="H32" s="4">
        <v>-60</v>
      </c>
      <c r="I32" s="32" t="str">
        <f>IF(I22=H14,H30,IF(I22=H30,H14,0))</f>
        <v>Ахтемзянов Рустам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52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50</v>
      </c>
      <c r="E34" s="15"/>
      <c r="F34" s="4">
        <v>-29</v>
      </c>
      <c r="G34" s="10" t="str">
        <f>IF(Мстр1!F19=Мстр1!E11,Мстр1!E27,IF(Мстр1!F19=Мстр1!E27,Мстр1!E11,0))</f>
        <v>Валеев Риф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Кузнецов Дмитрий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Давлетов Тимур</v>
      </c>
      <c r="C37" s="5"/>
      <c r="D37" s="5"/>
      <c r="E37" s="5"/>
      <c r="F37" s="4">
        <v>-48</v>
      </c>
      <c r="G37" s="6" t="str">
        <f>IF(E8=D6,D10,IF(E8=D10,D6,0))</f>
        <v>Хабиров Марс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Сафиуллин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51</v>
      </c>
      <c r="E40" s="5"/>
      <c r="F40" s="5"/>
      <c r="G40" s="5"/>
      <c r="H40" s="7">
        <v>69</v>
      </c>
      <c r="I40" s="25" t="s">
        <v>49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Семенов Юрий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50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Кузнецов Дмитрий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Кузнецов Дмитрий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Сафиуллин Александр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47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Юрий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52</v>
      </c>
      <c r="E48" s="5"/>
      <c r="F48" s="5"/>
      <c r="G48" s="5"/>
      <c r="H48" s="4">
        <v>-70</v>
      </c>
      <c r="I48" s="6" t="str">
        <f>IF(I46=H45,H47,IF(I46=H47,H45,0))</f>
        <v>Сафиуллин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52</v>
      </c>
      <c r="D50" s="4">
        <v>-77</v>
      </c>
      <c r="E50" s="6" t="str">
        <f>IF(E44=D40,D48,IF(E44=D48,D40,0))</f>
        <v>Зиновьев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Зиновьев Александр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Сп4!C1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Сп4!C2</f>
        <v>1/32 финала Турнира Торговый центр Парус. 21 июня.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Сп4!A1</f>
        <v>Латыпов Аллан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90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Сп4!A32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102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Сп4!A17</f>
        <v>Набиуллин Ильдар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102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Сп4!A16</f>
        <v>Давлетбаев Азат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95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Сп4!A9</f>
        <v>Саитов Эмиль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86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Сп4!A24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95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Сп4!A25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95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Сп4!A8</f>
        <v>Набиуллина Светлана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84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Сп4!A5</f>
        <v>Якшимбетов Радмир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85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Сп4!A28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85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Сп4!A21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98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Сп4!A12</f>
        <v>Цветков Антон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84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Сп4!A13</f>
        <v>Сидоров Дмитрий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99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Сп4!A20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84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Сп4!A29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Сп4!A4</f>
        <v>Юлдашбаев Марат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84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Сп4!A3</f>
        <v>Коновалов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93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Сп4!A30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93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Сп4!A19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100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Сп4!A14</f>
        <v>Разбежкина Вера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93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Сп4!A11</f>
        <v>Муллагулова Лиля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97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Сп4!A22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94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Сп4!A27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94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Сп4!A6</f>
        <v>Неизвестных Игорь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91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Сп4!A7</f>
        <v>Шаяхметов Азамат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89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Сп4!A26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89</v>
      </c>
      <c r="E55" s="11"/>
      <c r="F55" s="18">
        <v>-31</v>
      </c>
      <c r="G55" s="6" t="str">
        <f>IF(G35=F19,F51,IF(G35=F51,F19,0))</f>
        <v>Алексеев Олег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Сп4!A23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96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Сп4!A10</f>
        <v>Юнусов Ринат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91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Сп4!A15</f>
        <v>Набиуллин Ильдус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101</v>
      </c>
      <c r="D61" s="11"/>
      <c r="E61" s="4">
        <v>-58</v>
      </c>
      <c r="F61" s="6" t="str">
        <f>IF(4стр2!H14=4стр2!G10,4стр2!G18,IF(4стр2!H14=4стр2!G18,4стр2!G10,0))</f>
        <v>Коновалов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Сп4!A18</f>
        <v>нет</v>
      </c>
      <c r="C62" s="11"/>
      <c r="D62" s="11"/>
      <c r="E62" s="5"/>
      <c r="F62" s="7">
        <v>61</v>
      </c>
      <c r="G62" s="8" t="s">
        <v>93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91</v>
      </c>
      <c r="E63" s="4">
        <v>-59</v>
      </c>
      <c r="F63" s="10" t="str">
        <f>IF(4стр2!H30=4стр2!G26,4стр2!G34,IF(4стр2!H30=4стр2!G34,4стр2!G26,0))</f>
        <v>Набиуллина Светлана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Сп4!A31</f>
        <v>нет</v>
      </c>
      <c r="C64" s="11"/>
      <c r="D64" s="5"/>
      <c r="E64" s="5"/>
      <c r="F64" s="4">
        <v>-61</v>
      </c>
      <c r="G64" s="6" t="str">
        <f>IF(G62=F61,F63,IF(G62=F63,F61,0))</f>
        <v>Набиуллина Светлана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91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Сп4!A2</f>
        <v>Алексеев Олег</v>
      </c>
      <c r="C66" s="5"/>
      <c r="D66" s="5"/>
      <c r="E66" s="4">
        <v>-56</v>
      </c>
      <c r="F66" s="6" t="str">
        <f>IF(4стр2!G10=4стр2!F6,4стр2!F14,IF(4стр2!G10=4стр2!F14,4стр2!F6,0))</f>
        <v>Давлетбаев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102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IF(4стр2!F6=4стр2!E4,4стр2!E8,IF(4стр2!F6=4стр2!E8,4стр2!E4,0))</f>
        <v>Юнусов Ринат</v>
      </c>
      <c r="C68" s="5"/>
      <c r="D68" s="5"/>
      <c r="E68" s="4">
        <v>-57</v>
      </c>
      <c r="F68" s="10" t="str">
        <f>IF(4стр2!G26=4стр2!F22,4стр2!F30,IF(4стр2!G26=4стр2!F30,4стр2!F22,0))</f>
        <v>Неизвестных Игорь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96</v>
      </c>
      <c r="D69" s="5"/>
      <c r="E69" s="5"/>
      <c r="F69" s="4">
        <v>-62</v>
      </c>
      <c r="G69" s="6" t="str">
        <f>IF(G67=F66,F68,IF(G67=F68,F66,0))</f>
        <v>Неизвестных Игорь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IF(4стр2!F14=4стр2!E12,4стр2!E16,IF(4стр2!F14=4стр2!E16,4стр2!E12,0))</f>
        <v>Разбежкина Вера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89</v>
      </c>
      <c r="E71" s="4">
        <v>-63</v>
      </c>
      <c r="F71" s="6" t="str">
        <f>IF(C69=B68,B70,IF(C69=B70,B68,0))</f>
        <v>Разбежкина Вера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IF(4стр2!F22=4стр2!E20,4стр2!E24,IF(4стр2!F22=4стр2!E24,4стр2!E20,0))</f>
        <v>Сидоров Дмитрий</v>
      </c>
      <c r="C72" s="11"/>
      <c r="D72" s="17" t="s">
        <v>6</v>
      </c>
      <c r="E72" s="5"/>
      <c r="F72" s="7">
        <v>66</v>
      </c>
      <c r="G72" s="8" t="s">
        <v>100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89</v>
      </c>
      <c r="D73" s="20"/>
      <c r="E73" s="4">
        <v>-64</v>
      </c>
      <c r="F73" s="10" t="str">
        <f>IF(C73=B72,B74,IF(C73=B74,B72,0))</f>
        <v>Сидоров Дмитрий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IF(4стр2!F30=4стр2!E28,4стр2!E32,IF(4стр2!F30=4стр2!E32,4стр2!E28,0))</f>
        <v>Шаяхметов Азамат</v>
      </c>
      <c r="C74" s="4">
        <v>-65</v>
      </c>
      <c r="D74" s="6" t="str">
        <f>IF(D71=C69,C73,IF(D71=C73,C69,0))</f>
        <v>Юнусов Ринат</v>
      </c>
      <c r="E74" s="5"/>
      <c r="F74" s="4">
        <v>-66</v>
      </c>
      <c r="G74" s="6" t="str">
        <f>IF(G72=F71,F73,IF(G72=F73,F71,0))</f>
        <v>Сидоров Дмитрий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Сп4!C1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Сп4!C2</f>
        <v>1/32 финала Турнира Торговый центр Парус. 21 июня.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IF(4стр1!C5=4стр1!B4,4стр1!B6,IF(4стр1!C5=4стр1!B6,4стр1!B4,0))</f>
        <v>нет</v>
      </c>
      <c r="C4" s="5"/>
      <c r="D4" s="4">
        <v>-25</v>
      </c>
      <c r="E4" s="6" t="str">
        <f>IF(4стр1!E11=4стр1!D7,4стр1!D15,IF(4стр1!E11=4стр1!D15,4стр1!D7,0))</f>
        <v>Давлетбаев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IF(4стр1!C9=4стр1!B8,4стр1!B10,IF(4стр1!C9=4стр1!B10,4стр1!B8,0))</f>
        <v>Набиуллин Ильдар</v>
      </c>
      <c r="C6" s="7">
        <v>40</v>
      </c>
      <c r="D6" s="14" t="s">
        <v>101</v>
      </c>
      <c r="E6" s="7">
        <v>52</v>
      </c>
      <c r="F6" s="14" t="s">
        <v>102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IF(4стр1!D63=4стр1!C61,4стр1!C65,IF(4стр1!D63=4стр1!C65,4стр1!C61,0))</f>
        <v>Набиуллин Ильдус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IF(4стр1!C13=4стр1!B12,4стр1!B14,IF(4стр1!C13=4стр1!B14,4стр1!B12,0))</f>
        <v>нет</v>
      </c>
      <c r="C8" s="5"/>
      <c r="D8" s="7">
        <v>48</v>
      </c>
      <c r="E8" s="21" t="s">
        <v>96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IF(4стр1!C17=4стр1!B16,4стр1!B18,IF(4стр1!C17=4стр1!B18,4стр1!B16,0))</f>
        <v>нет</v>
      </c>
      <c r="C10" s="7">
        <v>41</v>
      </c>
      <c r="D10" s="21" t="s">
        <v>96</v>
      </c>
      <c r="E10" s="15"/>
      <c r="F10" s="7">
        <v>56</v>
      </c>
      <c r="G10" s="14" t="s">
        <v>85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IF(4стр1!D55=4стр1!C53,4стр1!C57,IF(4стр1!D55=4стр1!C57,4стр1!C53,0))</f>
        <v>Юнусов Ринат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IF(4стр1!C21=4стр1!B20,4стр1!B22,IF(4стр1!C21=4стр1!B22,4стр1!B20,0))</f>
        <v>нет</v>
      </c>
      <c r="C12" s="5"/>
      <c r="D12" s="4">
        <v>-26</v>
      </c>
      <c r="E12" s="6" t="str">
        <f>IF(4стр1!E27=4стр1!D23,4стр1!D31,IF(4стр1!E27=4стр1!D31,4стр1!D23,0))</f>
        <v>Якшимбетов Радмир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IF(4стр1!C25=4стр1!B24,4стр1!B26,IF(4стр1!C25=4стр1!B26,4стр1!B24,0))</f>
        <v>нет</v>
      </c>
      <c r="C14" s="7">
        <v>42</v>
      </c>
      <c r="D14" s="14" t="s">
        <v>97</v>
      </c>
      <c r="E14" s="7">
        <v>53</v>
      </c>
      <c r="F14" s="21" t="s">
        <v>85</v>
      </c>
      <c r="G14" s="7">
        <v>58</v>
      </c>
      <c r="H14" s="14" t="s">
        <v>85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IF(4стр1!D47=4стр1!C45,4стр1!C49,IF(4стр1!D47=4стр1!C49,4стр1!C45,0))</f>
        <v>Муллагулова Лиля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IF(4стр1!C29=4стр1!B28,4стр1!B30,IF(4стр1!C29=4стр1!B30,4стр1!B28,0))</f>
        <v>нет</v>
      </c>
      <c r="C16" s="5"/>
      <c r="D16" s="7">
        <v>49</v>
      </c>
      <c r="E16" s="21" t="s">
        <v>100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IF(4стр1!C33=4стр1!B32,4стр1!B34,IF(4стр1!C33=4стр1!B34,4стр1!B32,0))</f>
        <v>нет</v>
      </c>
      <c r="C18" s="7">
        <v>43</v>
      </c>
      <c r="D18" s="21" t="s">
        <v>100</v>
      </c>
      <c r="E18" s="15"/>
      <c r="F18" s="4">
        <v>-30</v>
      </c>
      <c r="G18" s="10" t="str">
        <f>IF(4стр1!F51=4стр1!E43,4стр1!E59,IF(4стр1!F51=4стр1!E59,4стр1!E43,0))</f>
        <v>Коновалов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IF(4стр1!D39=4стр1!C37,4стр1!C41,IF(4стр1!D39=4стр1!C41,4стр1!C37,0))</f>
        <v>Разбежкина Вера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IF(4стр1!C37=4стр1!B36,4стр1!B38,IF(4стр1!C37=4стр1!B38,4стр1!B36,0))</f>
        <v>нет</v>
      </c>
      <c r="C20" s="5"/>
      <c r="D20" s="4">
        <v>-27</v>
      </c>
      <c r="E20" s="6" t="str">
        <f>IF(4стр1!E43=4стр1!D39,4стр1!D47,IF(4стр1!E43=4стр1!D47,4стр1!D39,0))</f>
        <v>Неизвестных Игорь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IF(4стр1!C41=4стр1!B40,4стр1!B42,IF(4стр1!C41=4стр1!B42,4стр1!B40,0))</f>
        <v>нет</v>
      </c>
      <c r="C22" s="7">
        <v>44</v>
      </c>
      <c r="D22" s="14" t="s">
        <v>99</v>
      </c>
      <c r="E22" s="7">
        <v>54</v>
      </c>
      <c r="F22" s="14" t="s">
        <v>94</v>
      </c>
      <c r="G22" s="15"/>
      <c r="H22" s="7">
        <v>60</v>
      </c>
      <c r="I22" s="26" t="s">
        <v>85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IF(4стр1!D31=4стр1!C29,4стр1!C33,IF(4стр1!D31=4стр1!C33,4стр1!C29,0))</f>
        <v>Сидоров Дмитрий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IF(4стр1!C45=4стр1!B44,4стр1!B46,IF(4стр1!C45=4стр1!B46,4стр1!B44,0))</f>
        <v>нет</v>
      </c>
      <c r="C24" s="5"/>
      <c r="D24" s="7">
        <v>50</v>
      </c>
      <c r="E24" s="21" t="s">
        <v>99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IF(4стр1!C49=4стр1!B48,4стр1!B50,IF(4стр1!C49=4стр1!B50,4стр1!B48,0))</f>
        <v>нет</v>
      </c>
      <c r="C26" s="7">
        <v>45</v>
      </c>
      <c r="D26" s="21" t="s">
        <v>98</v>
      </c>
      <c r="E26" s="15"/>
      <c r="F26" s="7">
        <v>57</v>
      </c>
      <c r="G26" s="14" t="s">
        <v>86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IF(4стр1!D23=4стр1!C21,4стр1!C25,IF(4стр1!D23=4стр1!C25,4стр1!C21,0))</f>
        <v>Цветков Антон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IF(4стр1!C53=4стр1!B52,4стр1!B54,IF(4стр1!C53=4стр1!B54,4стр1!B52,0))</f>
        <v>нет</v>
      </c>
      <c r="C28" s="5"/>
      <c r="D28" s="4">
        <v>-28</v>
      </c>
      <c r="E28" s="6" t="str">
        <f>IF(4стр1!E59=4стр1!D55,4стр1!D63,IF(4стр1!E59=4стр1!D63,4стр1!D55,0))</f>
        <v>Шаяхметов Азамат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IF(4стр1!C57=4стр1!B56,4стр1!B58,IF(4стр1!C57=4стр1!B58,4стр1!B56,0))</f>
        <v>нет</v>
      </c>
      <c r="C30" s="7">
        <v>46</v>
      </c>
      <c r="D30" s="14" t="s">
        <v>86</v>
      </c>
      <c r="E30" s="7">
        <v>55</v>
      </c>
      <c r="F30" s="21" t="s">
        <v>86</v>
      </c>
      <c r="G30" s="7">
        <v>59</v>
      </c>
      <c r="H30" s="21" t="s">
        <v>86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IF(4стр1!D15=4стр1!C13,4стр1!C17,IF(4стр1!D15=4стр1!C17,4стр1!C13,0))</f>
        <v>Саитов Эмиль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IF(4стр1!C61=4стр1!B60,4стр1!B62,IF(4стр1!C61=4стр1!B62,4стр1!B60,0))</f>
        <v>нет</v>
      </c>
      <c r="C32" s="5"/>
      <c r="D32" s="7">
        <v>51</v>
      </c>
      <c r="E32" s="21" t="s">
        <v>86</v>
      </c>
      <c r="F32" s="5"/>
      <c r="G32" s="11"/>
      <c r="H32" s="4">
        <v>-60</v>
      </c>
      <c r="I32" s="32" t="str">
        <f>IF(I22=H14,H30,IF(I22=H30,H14,0))</f>
        <v>Саитов Эмиль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IF(4стр1!C65=4стр1!B64,4стр1!B66,IF(4стр1!C65=4стр1!B66,4стр1!B64,0))</f>
        <v>нет</v>
      </c>
      <c r="C34" s="7">
        <v>47</v>
      </c>
      <c r="D34" s="21" t="s">
        <v>90</v>
      </c>
      <c r="E34" s="15"/>
      <c r="F34" s="4">
        <v>-29</v>
      </c>
      <c r="G34" s="10" t="str">
        <f>IF(4стр1!F19=4стр1!E11,4стр1!E27,IF(4стр1!F19=4стр1!E27,4стр1!E11,0))</f>
        <v>Набиуллина Светлана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IF(4стр1!D7=4стр1!C5,4стр1!C9,IF(4стр1!D7=4стр1!C9,4стр1!C5,0))</f>
        <v>Латыпов Аллан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Набиуллин Ильдар</v>
      </c>
      <c r="C37" s="5"/>
      <c r="D37" s="5"/>
      <c r="E37" s="5"/>
      <c r="F37" s="4">
        <v>-48</v>
      </c>
      <c r="G37" s="6" t="str">
        <f>IF(E8=D6,D10,IF(E8=D10,D6,0))</f>
        <v>Набиуллин Ильдус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103</v>
      </c>
      <c r="D38" s="5"/>
      <c r="E38" s="5"/>
      <c r="F38" s="5"/>
      <c r="G38" s="7">
        <v>67</v>
      </c>
      <c r="H38" s="14" t="s">
        <v>97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Муллагулова Лиля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103</v>
      </c>
      <c r="E40" s="5"/>
      <c r="F40" s="5"/>
      <c r="G40" s="5"/>
      <c r="H40" s="7">
        <v>69</v>
      </c>
      <c r="I40" s="25" t="s">
        <v>90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Цветков Антон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90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Латыпов Аллан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103</v>
      </c>
      <c r="F44" s="5"/>
      <c r="G44" s="5"/>
      <c r="H44" s="4">
        <v>-69</v>
      </c>
      <c r="I44" s="6" t="str">
        <f>IF(I40=H38,H42,IF(I40=H42,H38,0))</f>
        <v>Муллагулова Лиля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Набиуллин Ильдус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98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Цветков Антон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Набиуллин Ильдус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76</v>
      </c>
      <c r="B2" s="27"/>
      <c r="C2" s="29" t="s">
        <v>82</v>
      </c>
      <c r="D2" s="27"/>
      <c r="E2" s="27"/>
      <c r="F2" s="27"/>
      <c r="G2" s="27"/>
      <c r="H2" s="27"/>
      <c r="I2" s="27"/>
    </row>
    <row r="3" spans="1:9" ht="18">
      <c r="A3" s="23" t="s">
        <v>77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89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Сп3!C1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Сп3!C2</f>
        <v>1/16 финала Турнира Торговый центр Парус. 29 июня.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Сп3!A1</f>
        <v>Бикбулатов Ильдар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70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Сп3!A16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70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Сп3!A9</f>
        <v>Саитов Эмиль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85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Сп3!A8</f>
        <v>Якшимбетов Радмир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79</v>
      </c>
      <c r="F11" s="5"/>
      <c r="G11" s="13"/>
      <c r="H11" s="5"/>
      <c r="I11" s="5"/>
    </row>
    <row r="12" spans="1:9" ht="12.75">
      <c r="A12" s="4">
        <v>5</v>
      </c>
      <c r="B12" s="6" t="str">
        <f>Сп3!A5</f>
        <v>Зарипова Эльвина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79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Сп3!A12</f>
        <v>Шаяхметов Азамат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79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Сп3!A13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80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Сп3!A4</f>
        <v>Килюшева Мария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77</v>
      </c>
      <c r="G19" s="8"/>
      <c r="H19" s="8"/>
      <c r="I19" s="8"/>
    </row>
    <row r="20" spans="1:9" ht="12.75">
      <c r="A20" s="4">
        <v>3</v>
      </c>
      <c r="B20" s="6" t="str">
        <f>Сп3!A3</f>
        <v>Ишбулатов Флюр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77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Сп3!A14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77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Сп3!A11</f>
        <v>Курбаншоева Лесана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88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Сп3!A6</f>
        <v>Саитов Ринат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77</v>
      </c>
      <c r="F27" s="15"/>
      <c r="G27" s="5"/>
      <c r="H27" s="5"/>
      <c r="I27" s="5"/>
    </row>
    <row r="28" spans="1:9" ht="12.75">
      <c r="A28" s="4">
        <v>7</v>
      </c>
      <c r="B28" s="6" t="str">
        <f>Сп3!A7</f>
        <v>Юлдашбаев Марат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84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Сп3!A10</f>
        <v>Файзуллин Тимур</v>
      </c>
      <c r="C30" s="11"/>
      <c r="D30" s="11"/>
      <c r="E30" s="4">
        <v>-15</v>
      </c>
      <c r="F30" s="6" t="str">
        <f>IF(F19=E11,E27,IF(F19=E27,E11,0))</f>
        <v>Зарипова Эльвина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76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Сп3!A15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76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Сп3!A2</f>
        <v>Карташов Алексей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Бикбулатов Ильдар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86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Саитов Эмиль</v>
      </c>
      <c r="C38" s="7">
        <v>20</v>
      </c>
      <c r="D38" s="34" t="s">
        <v>84</v>
      </c>
      <c r="E38" s="7">
        <v>26</v>
      </c>
      <c r="F38" s="34" t="s">
        <v>70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Юлдашбаев Марат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Шаяхметов Азамат</v>
      </c>
      <c r="C40" s="5"/>
      <c r="D40" s="7">
        <v>24</v>
      </c>
      <c r="E40" s="35" t="s">
        <v>88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89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35" t="s">
        <v>88</v>
      </c>
      <c r="E42" s="15"/>
      <c r="F42" s="7">
        <v>28</v>
      </c>
      <c r="G42" s="34" t="s">
        <v>70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Курбаншоева Лесана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Карташов Алексей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83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Саитов Ринат</v>
      </c>
      <c r="C46" s="7">
        <v>22</v>
      </c>
      <c r="D46" s="34" t="s">
        <v>80</v>
      </c>
      <c r="E46" s="7">
        <v>27</v>
      </c>
      <c r="F46" s="35" t="s">
        <v>76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Килюшева Мария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Файзуллин Тимур</v>
      </c>
      <c r="C48" s="5"/>
      <c r="D48" s="7">
        <v>25</v>
      </c>
      <c r="E48" s="35" t="s">
        <v>85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87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85</v>
      </c>
      <c r="E50" s="15"/>
      <c r="F50" s="4">
        <v>-28</v>
      </c>
      <c r="G50" s="6" t="str">
        <f>IF(G42=F38,F46,IF(G42=F46,F38,0))</f>
        <v>Карташов Алексей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Якшимбетов Радмир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Курбаншоева Лесана</v>
      </c>
      <c r="C53" s="5"/>
      <c r="D53" s="4">
        <v>-20</v>
      </c>
      <c r="E53" s="6" t="str">
        <f>IF(D38=C37,C39,IF(D38=C39,C37,0))</f>
        <v>Саитов Эмиль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88</v>
      </c>
      <c r="D54" s="5"/>
      <c r="E54" s="7">
        <v>31</v>
      </c>
      <c r="F54" s="8" t="s">
        <v>86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Якшимбетов Радмир</v>
      </c>
      <c r="C55" s="16" t="s">
        <v>4</v>
      </c>
      <c r="D55" s="4">
        <v>-21</v>
      </c>
      <c r="E55" s="10" t="str">
        <f>IF(D42=C41,C43,IF(D42=C43,C41,0))</f>
        <v>Шаяхметов Азамат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Якшимбетов Радмир</v>
      </c>
      <c r="D56" s="5"/>
      <c r="E56" s="5"/>
      <c r="F56" s="7">
        <v>33</v>
      </c>
      <c r="G56" s="8" t="s">
        <v>83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Саитов Ринат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Юлдашбаев Марат</v>
      </c>
      <c r="C58" s="5"/>
      <c r="D58" s="5"/>
      <c r="E58" s="7">
        <v>32</v>
      </c>
      <c r="F58" s="12" t="s">
        <v>83</v>
      </c>
      <c r="G58" s="20"/>
      <c r="H58" s="5"/>
      <c r="I58" s="5"/>
    </row>
    <row r="59" spans="1:9" ht="12.75">
      <c r="A59" s="5"/>
      <c r="B59" s="7">
        <v>30</v>
      </c>
      <c r="C59" s="8" t="s">
        <v>80</v>
      </c>
      <c r="D59" s="4">
        <v>-23</v>
      </c>
      <c r="E59" s="10" t="str">
        <f>IF(D50=C49,C51,IF(D50=C51,C49,0))</f>
        <v>Файзуллин Тимур</v>
      </c>
      <c r="F59" s="4">
        <v>-33</v>
      </c>
      <c r="G59" s="6" t="str">
        <f>IF(G56=F54,F58,IF(G56=F58,F54,0))</f>
        <v>Саитов Эмиль</v>
      </c>
      <c r="H59" s="14"/>
      <c r="I59" s="14"/>
    </row>
    <row r="60" spans="1:9" ht="12.75">
      <c r="A60" s="4">
        <v>-25</v>
      </c>
      <c r="B60" s="10" t="str">
        <f>IF(E48=D46,D50,IF(E48=D50,D46,0))</f>
        <v>Килюшева Мария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Юлдашбаев Марат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Шаяхметов Азамат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89</v>
      </c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 t="str">
        <f>IF(F58=E57,E59,IF(F58=E59,E57,0))</f>
        <v>Файзуллин Тимур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нет</v>
      </c>
      <c r="C65" s="11"/>
      <c r="D65" s="15"/>
      <c r="E65" s="5"/>
      <c r="F65" s="4">
        <v>-34</v>
      </c>
      <c r="G65" s="6" t="str">
        <f>IF(G63=F62,F64,IF(G63=F64,F62,0))</f>
        <v>Файзуллин Тимур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>
        <f>IF(C64=B63,B65,IF(C64=B65,B63,0))</f>
        <v>0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69</v>
      </c>
      <c r="B2" s="27"/>
      <c r="C2" s="29" t="s">
        <v>75</v>
      </c>
      <c r="D2" s="27"/>
      <c r="E2" s="27"/>
      <c r="F2" s="27"/>
      <c r="G2" s="27"/>
      <c r="H2" s="27"/>
      <c r="I2" s="27"/>
    </row>
    <row r="3" spans="1:9" ht="18">
      <c r="A3" s="23" t="s">
        <v>63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78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Сп2!C1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Сп2!C2</f>
        <v>1/8 финала Турнира Торговый центр Парус. 5 июля.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Сп2!A1</f>
        <v>Килюшев Анатолий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68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Сп2!A16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68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Сп2!A9</f>
        <v>Килюшева Мария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79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Сп2!A8</f>
        <v>Зарипова Эльвина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68</v>
      </c>
      <c r="F11" s="5"/>
      <c r="G11" s="13"/>
      <c r="H11" s="5"/>
      <c r="I11" s="5"/>
    </row>
    <row r="12" spans="1:9" ht="12.75">
      <c r="A12" s="4">
        <v>5</v>
      </c>
      <c r="B12" s="6" t="str">
        <f>Сп2!A5</f>
        <v>Ишбулатов Флюр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77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Сп2!A12</f>
        <v>нет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76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Сп2!A13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76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Сп2!A4</f>
        <v>Карташов Алексей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68</v>
      </c>
      <c r="G19" s="8"/>
      <c r="H19" s="8"/>
      <c r="I19" s="8"/>
    </row>
    <row r="20" spans="1:9" ht="12.75">
      <c r="A20" s="4">
        <v>3</v>
      </c>
      <c r="B20" s="6" t="str">
        <f>Сп2!A3</f>
        <v>Насыров Илдар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63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Сп2!A14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70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Сп2!A11</f>
        <v>Каштанова Александра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70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Сп2!A6</f>
        <v>Бикбулатов Ильдар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70</v>
      </c>
      <c r="F27" s="15"/>
      <c r="G27" s="5"/>
      <c r="H27" s="5"/>
      <c r="I27" s="5"/>
    </row>
    <row r="28" spans="1:9" ht="12.75">
      <c r="A28" s="4">
        <v>7</v>
      </c>
      <c r="B28" s="6" t="str">
        <f>Сп2!A7</f>
        <v>Грошев Юрий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78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Сп2!A10</f>
        <v>Зиновьев Александр</v>
      </c>
      <c r="C30" s="11"/>
      <c r="D30" s="11"/>
      <c r="E30" s="4">
        <v>-15</v>
      </c>
      <c r="F30" s="6" t="str">
        <f>IF(F19=E11,E27,IF(F19=E27,E11,0))</f>
        <v>Бикбулатов Ильдар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69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Сп2!A15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69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Сп2!A2</f>
        <v>Нестеренко Георгий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Карташов Алексей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80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Килюшева Мария</v>
      </c>
      <c r="C38" s="7">
        <v>20</v>
      </c>
      <c r="D38" s="34" t="s">
        <v>78</v>
      </c>
      <c r="E38" s="7">
        <v>26</v>
      </c>
      <c r="F38" s="34" t="s">
        <v>63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Грошев Юрий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нет</v>
      </c>
      <c r="C40" s="5"/>
      <c r="D40" s="7">
        <v>24</v>
      </c>
      <c r="E40" s="35" t="s">
        <v>63</v>
      </c>
      <c r="F40" s="11"/>
      <c r="G40" s="5"/>
      <c r="H40" s="5"/>
      <c r="I40" s="5"/>
    </row>
    <row r="41" spans="1:9" ht="12.75">
      <c r="A41" s="5"/>
      <c r="B41" s="7">
        <v>17</v>
      </c>
      <c r="C41" s="34"/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35" t="s">
        <v>63</v>
      </c>
      <c r="E42" s="15"/>
      <c r="F42" s="7">
        <v>28</v>
      </c>
      <c r="G42" s="34" t="s">
        <v>77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Насыров Илдар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Нестеренко Георгий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81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Каштанова Александра</v>
      </c>
      <c r="C46" s="7">
        <v>22</v>
      </c>
      <c r="D46" s="34" t="s">
        <v>77</v>
      </c>
      <c r="E46" s="7">
        <v>27</v>
      </c>
      <c r="F46" s="35" t="s">
        <v>77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Ишбулатов Флюр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Зиновьев Александр</v>
      </c>
      <c r="C48" s="5"/>
      <c r="D48" s="7">
        <v>25</v>
      </c>
      <c r="E48" s="35" t="s">
        <v>77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52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52</v>
      </c>
      <c r="E50" s="15"/>
      <c r="F50" s="4">
        <v>-28</v>
      </c>
      <c r="G50" s="6" t="str">
        <f>IF(G42=F38,F46,IF(G42=F46,F38,0))</f>
        <v>Насыров Илдар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Зарипова Эльвина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Карташов Алексей</v>
      </c>
      <c r="C53" s="5"/>
      <c r="D53" s="4">
        <v>-20</v>
      </c>
      <c r="E53" s="6" t="str">
        <f>IF(D38=C37,C39,IF(D38=C39,C37,0))</f>
        <v>Килюшева Мария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69</v>
      </c>
      <c r="D54" s="5"/>
      <c r="E54" s="7">
        <v>31</v>
      </c>
      <c r="F54" s="8" t="s">
        <v>80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Нестеренко Георгий</v>
      </c>
      <c r="C55" s="16" t="s">
        <v>4</v>
      </c>
      <c r="D55" s="4">
        <v>-21</v>
      </c>
      <c r="E55" s="10">
        <f>IF(D42=C41,C43,IF(D42=C43,C41,0))</f>
        <v>0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Карташов Алексей</v>
      </c>
      <c r="D56" s="5"/>
      <c r="E56" s="5"/>
      <c r="F56" s="7">
        <v>33</v>
      </c>
      <c r="G56" s="8" t="s">
        <v>81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Каштанова Александра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Грошев Юрий</v>
      </c>
      <c r="C58" s="5"/>
      <c r="D58" s="5"/>
      <c r="E58" s="7">
        <v>32</v>
      </c>
      <c r="F58" s="12" t="s">
        <v>81</v>
      </c>
      <c r="G58" s="20"/>
      <c r="H58" s="5"/>
      <c r="I58" s="5"/>
    </row>
    <row r="59" spans="1:9" ht="12.75">
      <c r="A59" s="5"/>
      <c r="B59" s="7">
        <v>30</v>
      </c>
      <c r="C59" s="8" t="s">
        <v>52</v>
      </c>
      <c r="D59" s="4">
        <v>-23</v>
      </c>
      <c r="E59" s="10" t="str">
        <f>IF(D50=C49,C51,IF(D50=C51,C49,0))</f>
        <v>Зарипова Эльвина</v>
      </c>
      <c r="F59" s="4">
        <v>-33</v>
      </c>
      <c r="G59" s="6" t="str">
        <f>IF(G56=F54,F58,IF(G56=F58,F54,0))</f>
        <v>Килюшева Мария</v>
      </c>
      <c r="H59" s="14"/>
      <c r="I59" s="14"/>
    </row>
    <row r="60" spans="1:9" ht="12.75">
      <c r="A60" s="4">
        <v>-25</v>
      </c>
      <c r="B60" s="10" t="str">
        <f>IF(E48=D46,D50,IF(E48=D50,D46,0))</f>
        <v>Зиновьев Александр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Грошев Юрий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>
        <f>IF(F54=E53,E55,IF(F54=E55,E53,0))</f>
        <v>0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79</v>
      </c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 t="str">
        <f>IF(F58=E57,E59,IF(F58=E59,E57,0))</f>
        <v>Зарипова Эльвина</v>
      </c>
      <c r="G64" s="5"/>
      <c r="H64" s="31" t="s">
        <v>10</v>
      </c>
      <c r="I64" s="31"/>
    </row>
    <row r="65" spans="1:9" ht="12.75">
      <c r="A65" s="4">
        <v>-17</v>
      </c>
      <c r="B65" s="10">
        <f>IF(C41=B40,B42,IF(C41=B42,B40,0))</f>
        <v>0</v>
      </c>
      <c r="C65" s="11"/>
      <c r="D65" s="15"/>
      <c r="E65" s="5"/>
      <c r="F65" s="4">
        <v>-34</v>
      </c>
      <c r="G65" s="6">
        <f>IF(G63=F62,F64,IF(G63=F64,F62,0))</f>
        <v>0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55</v>
      </c>
      <c r="B2" s="27"/>
      <c r="C2" s="29" t="s">
        <v>65</v>
      </c>
      <c r="D2" s="27"/>
      <c r="E2" s="27"/>
      <c r="F2" s="27"/>
      <c r="G2" s="27"/>
      <c r="H2" s="27"/>
      <c r="I2" s="27"/>
    </row>
    <row r="3" spans="1:9" ht="18">
      <c r="A3" s="23" t="s">
        <v>56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74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Сп1!C1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Сп1!C2</f>
        <v>Четвертьфинал Турнира Торговый центр Парус. 12 июля.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Кузнецов Дмитрий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50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50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Насыров Илдар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63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Килюшев Анатолий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50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Хайруллин Ренат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66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Ишметов Александр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57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Ларионов Сергей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57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Барышев Сергей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50</v>
      </c>
      <c r="G19" s="8"/>
      <c r="H19" s="8"/>
      <c r="I19" s="8"/>
    </row>
    <row r="20" spans="1:9" ht="12.75">
      <c r="A20" s="4">
        <v>3</v>
      </c>
      <c r="B20" s="6" t="str">
        <f>Сп1!A3</f>
        <v>Тодрамович Александр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56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Набиуллин Дамир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70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Бикбулатов Ильдар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70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Усков Сергей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55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Васильев Александр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67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Нестеренко Георгий</v>
      </c>
      <c r="C30" s="11"/>
      <c r="D30" s="11"/>
      <c r="E30" s="4">
        <v>-15</v>
      </c>
      <c r="F30" s="6" t="str">
        <f>IF(F19=E11,E27,IF(F19=E27,E11,0))</f>
        <v>Коробко Павел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55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Сп1!A15</f>
        <v>Субхангулов Арнольд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55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Коробко Павел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Барышев Сергей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68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Килюшев Анатолий</v>
      </c>
      <c r="C38" s="7">
        <v>20</v>
      </c>
      <c r="D38" s="34" t="s">
        <v>67</v>
      </c>
      <c r="E38" s="7">
        <v>26</v>
      </c>
      <c r="F38" s="34" t="s">
        <v>57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Васильев Александр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Ишметов Александр</v>
      </c>
      <c r="C40" s="5"/>
      <c r="D40" s="7">
        <v>24</v>
      </c>
      <c r="E40" s="35" t="s">
        <v>56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72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Ларионов Сергей</v>
      </c>
      <c r="C42" s="7">
        <v>21</v>
      </c>
      <c r="D42" s="35" t="s">
        <v>56</v>
      </c>
      <c r="E42" s="15"/>
      <c r="F42" s="7">
        <v>28</v>
      </c>
      <c r="G42" s="34" t="s">
        <v>57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Тодрамович Александр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Набиуллин Дамир</v>
      </c>
      <c r="C44" s="5"/>
      <c r="D44" s="4">
        <v>-14</v>
      </c>
      <c r="E44" s="6" t="str">
        <f>IF(E27=D23,D31,IF(E27=D31,D23,0))</f>
        <v>Бикбулатов Ильдар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73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Усков Сергей</v>
      </c>
      <c r="C46" s="7">
        <v>22</v>
      </c>
      <c r="D46" s="34" t="s">
        <v>66</v>
      </c>
      <c r="E46" s="7">
        <v>27</v>
      </c>
      <c r="F46" s="35" t="s">
        <v>63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Хайруллин Ренат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Нестеренко Георгий</v>
      </c>
      <c r="C48" s="5"/>
      <c r="D48" s="7">
        <v>25</v>
      </c>
      <c r="E48" s="35" t="s">
        <v>63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69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Субхангулов Арнольд</v>
      </c>
      <c r="C50" s="7">
        <v>23</v>
      </c>
      <c r="D50" s="35" t="s">
        <v>63</v>
      </c>
      <c r="E50" s="15"/>
      <c r="F50" s="4">
        <v>-28</v>
      </c>
      <c r="G50" s="6" t="str">
        <f>IF(G42=F38,F46,IF(G42=F46,F38,0))</f>
        <v>Насыров Илдар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Насыров Илдар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Тодрамович Александр</v>
      </c>
      <c r="C53" s="5"/>
      <c r="D53" s="4">
        <v>-20</v>
      </c>
      <c r="E53" s="6" t="str">
        <f>IF(D38=C37,C39,IF(D38=C39,C37,0))</f>
        <v>Килюшев Анатолий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56</v>
      </c>
      <c r="D54" s="5"/>
      <c r="E54" s="7">
        <v>31</v>
      </c>
      <c r="F54" s="8" t="s">
        <v>72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Бикбулатов Ильдар</v>
      </c>
      <c r="C55" s="16" t="s">
        <v>4</v>
      </c>
      <c r="D55" s="4">
        <v>-21</v>
      </c>
      <c r="E55" s="10" t="str">
        <f>IF(D42=C41,C43,IF(D42=C43,C41,0))</f>
        <v>Ларионов Сергей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Бикбулатов Ильдар</v>
      </c>
      <c r="D56" s="5"/>
      <c r="E56" s="5"/>
      <c r="F56" s="7">
        <v>33</v>
      </c>
      <c r="G56" s="8" t="s">
        <v>72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Набиуллин Дамир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Васильев Александр</v>
      </c>
      <c r="C58" s="5"/>
      <c r="D58" s="5"/>
      <c r="E58" s="7">
        <v>32</v>
      </c>
      <c r="F58" s="12" t="s">
        <v>69</v>
      </c>
      <c r="G58" s="20"/>
      <c r="H58" s="5"/>
      <c r="I58" s="5"/>
    </row>
    <row r="59" spans="1:9" ht="12.75">
      <c r="A59" s="5"/>
      <c r="B59" s="7">
        <v>30</v>
      </c>
      <c r="C59" s="8" t="s">
        <v>67</v>
      </c>
      <c r="D59" s="4">
        <v>-23</v>
      </c>
      <c r="E59" s="10" t="str">
        <f>IF(D50=C49,C51,IF(D50=C51,C49,0))</f>
        <v>Нестеренко Георгий</v>
      </c>
      <c r="F59" s="4">
        <v>-33</v>
      </c>
      <c r="G59" s="6" t="str">
        <f>IF(G56=F54,F58,IF(G56=F58,F54,0))</f>
        <v>Нестеренко Георгий</v>
      </c>
      <c r="H59" s="14"/>
      <c r="I59" s="14"/>
    </row>
    <row r="60" spans="1:9" ht="12.75">
      <c r="A60" s="4">
        <v>-25</v>
      </c>
      <c r="B60" s="10" t="str">
        <f>IF(E48=D46,D50,IF(E48=D50,D46,0))</f>
        <v>Хайруллин Ренат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Хайруллин Ренат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Килюшев Анатолий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68</v>
      </c>
      <c r="H63" s="14"/>
      <c r="I63" s="14"/>
    </row>
    <row r="64" spans="1:9" ht="12.75">
      <c r="A64" s="5"/>
      <c r="B64" s="7">
        <v>35</v>
      </c>
      <c r="C64" s="8" t="s">
        <v>71</v>
      </c>
      <c r="D64" s="5"/>
      <c r="E64" s="4">
        <v>-32</v>
      </c>
      <c r="F64" s="10" t="str">
        <f>IF(F58=E57,E59,IF(F58=E59,E57,0))</f>
        <v>Набиуллин Дамир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Ишметов Александр</v>
      </c>
      <c r="C65" s="11"/>
      <c r="D65" s="15"/>
      <c r="E65" s="5"/>
      <c r="F65" s="4">
        <v>-34</v>
      </c>
      <c r="G65" s="6" t="str">
        <f>IF(G63=F62,F64,IF(G63=F64,F62,0))</f>
        <v>Набиуллин Дамир</v>
      </c>
      <c r="H65" s="14"/>
      <c r="I65" s="14"/>
    </row>
    <row r="66" spans="1:9" ht="12.75">
      <c r="A66" s="5"/>
      <c r="B66" s="5"/>
      <c r="C66" s="7">
        <v>37</v>
      </c>
      <c r="D66" s="8" t="s">
        <v>71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Усков Сергей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 t="s">
        <v>62</v>
      </c>
      <c r="D68" s="20"/>
      <c r="E68" s="5"/>
      <c r="F68" s="7">
        <v>38</v>
      </c>
      <c r="G68" s="8" t="s">
        <v>74</v>
      </c>
      <c r="H68" s="14"/>
      <c r="I68" s="14"/>
    </row>
    <row r="69" spans="1:9" ht="12.75">
      <c r="A69" s="4">
        <v>-19</v>
      </c>
      <c r="B69" s="10" t="str">
        <f>IF(C49=B48,B50,IF(C49=B50,B48,0))</f>
        <v>Субхангулов Арнольд</v>
      </c>
      <c r="C69" s="4">
        <v>-37</v>
      </c>
      <c r="D69" s="6" t="str">
        <f>IF(D66=C64,C68,IF(D66=C68,C64,0))</f>
        <v>Усков Сергей</v>
      </c>
      <c r="E69" s="4">
        <v>-36</v>
      </c>
      <c r="F69" s="10" t="str">
        <f>IF(C68=B67,B69,IF(C68=B69,B67,0))</f>
        <v>Субхангулов Арнольд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2008-07-26T13:26:39Z</cp:lastPrinted>
  <dcterms:created xsi:type="dcterms:W3CDTF">2008-02-03T08:28:10Z</dcterms:created>
  <dcterms:modified xsi:type="dcterms:W3CDTF">2008-07-28T03:40:00Z</dcterms:modified>
  <cp:category/>
  <cp:version/>
  <cp:contentType/>
  <cp:contentStatus/>
</cp:coreProperties>
</file>